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oruam\Desktop\INFOREGIO NOU\Consultare publica\OS8.1.a_AMBULATORIU_SJU ITI DD\06.09.2019\"/>
    </mc:Choice>
  </mc:AlternateContent>
  <xr:revisionPtr revIDLastSave="0" documentId="13_ncr:1_{12DD7B4F-34F5-444F-A1DD-6C9C00046399}" xr6:coauthVersionLast="45" xr6:coauthVersionMax="45" xr10:uidLastSave="{00000000-0000-0000-0000-000000000000}"/>
  <bookViews>
    <workbookView xWindow="-120" yWindow="-120" windowWidth="29040" windowHeight="15840" xr2:uid="{E285FF5E-ACC3-4601-BA64-7045C9C39A79}"/>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80" i="1" l="1"/>
  <c r="C81" i="1" s="1"/>
  <c r="C82" i="1" s="1"/>
  <c r="C83" i="1" s="1"/>
  <c r="C84" i="1" s="1"/>
  <c r="C85" i="1" s="1"/>
  <c r="C86" i="1" s="1"/>
  <c r="C87" i="1" s="1"/>
  <c r="E71" i="1"/>
  <c r="E68" i="1"/>
  <c r="E64" i="1"/>
  <c r="E61" i="1"/>
  <c r="E53" i="1"/>
  <c r="E50" i="1"/>
  <c r="E44" i="1"/>
  <c r="E39" i="1"/>
  <c r="E35" i="1"/>
  <c r="E30" i="1"/>
  <c r="E23" i="1"/>
  <c r="E17" i="1"/>
  <c r="E9" i="1"/>
  <c r="E34" i="1" l="1"/>
  <c r="E33" i="1" s="1"/>
  <c r="E8" i="1"/>
  <c r="E56" i="1"/>
  <c r="E76" i="1" s="1"/>
</calcChain>
</file>

<file path=xl/sharedStrings.xml><?xml version="1.0" encoding="utf-8"?>
<sst xmlns="http://schemas.openxmlformats.org/spreadsheetml/2006/main" count="148" uniqueCount="111">
  <si>
    <t>Programul Operaţional Regional 2014-2020</t>
  </si>
  <si>
    <t>Axa prioritară 8: Dezvoltarea infrastructurii de sănătate şi sociale</t>
  </si>
  <si>
    <t>Obiectivul specific 8.1</t>
  </si>
  <si>
    <t xml:space="preserve">Operațiunea A - Ambulatorii       </t>
  </si>
  <si>
    <t>Criteriu/ Subcriteriu</t>
  </si>
  <si>
    <t>Punctaj</t>
  </si>
  <si>
    <t>Mod de verificare</t>
  </si>
  <si>
    <t>Baza de pornire</t>
  </si>
  <si>
    <t>1.</t>
  </si>
  <si>
    <t>b.</t>
  </si>
  <si>
    <t>Contractul pentru execuţia Proiectului Tehnic este semnat</t>
  </si>
  <si>
    <t>SAU</t>
  </si>
  <si>
    <t>d.</t>
  </si>
  <si>
    <t>Autorizaţia de Construire este emisă</t>
  </si>
  <si>
    <t>e.</t>
  </si>
  <si>
    <t>Contractul de lucrări este semnat</t>
  </si>
  <si>
    <t>Lucrările aferente investiției în conformitate cu documentația tehnico-economică  și contractul de lucrări încheiat  sunt executate parțial la momentul depunerii cererii de finanțare</t>
  </si>
  <si>
    <t>a.</t>
  </si>
  <si>
    <t>expertiza tehnica, studiu topo, studiu geo, audit energetic,  DALI/SF</t>
  </si>
  <si>
    <r>
      <t xml:space="preserve">1. 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2.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3.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</si>
  <si>
    <t>c.</t>
  </si>
  <si>
    <t>Devizul general, devizele pe obiecte, documentaţia tehnică</t>
  </si>
  <si>
    <t xml:space="preserve">Valoarea categoriilor de lucrări din devizul pe obiect este stabilita in proporție de 100%, pe baza cantităţilor de lucrări şi a preţurilor acestora </t>
  </si>
  <si>
    <t>Cheltuielile respectă pragurile pentru anumite capitole de cheltuieli, conform Ghidului solicitantului. Bugetul este calculat corect. Bugetul este corelat cu devizul general/devizul general centralizator, după caz şi devizele pe obiecte. Exista corelare intre buget, sursele de finantare și activitățile proiectului.</t>
  </si>
  <si>
    <t>2.</t>
  </si>
  <si>
    <t>Respectarea principiilor privind dezvoltarea durabilă, egalitatea de şanse, de gen și nediscriminarea  (maxim 10 puncte )
Modalitate acordare punctaj : punctaj cumulativ: 2.1+2.2+2.3+2.4</t>
  </si>
  <si>
    <t>2.1.</t>
  </si>
  <si>
    <t>1. Proiectul respectă prevederile normativului  privind adaptarea clădirilor civile şi spaţiului urban la nevoile individuale ale persoanelor cu handicap, indicativ NP 051-2012 
                                                                 SAU
2.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</si>
  <si>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</si>
  <si>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2.2.</t>
  </si>
  <si>
    <r>
      <t xml:space="preserve">1. 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2.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</si>
  <si>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</si>
  <si>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</si>
  <si>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2.3.</t>
  </si>
  <si>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t>
    </r>
    <r>
      <rPr>
        <b/>
        <sz val="10"/>
        <color theme="1"/>
        <rFont val="Trebuchet MS"/>
        <family val="2"/>
      </rPr>
      <t xml:space="preserve">    ȘI/ SAU</t>
    </r>
    <r>
      <rPr>
        <sz val="10"/>
        <color theme="1"/>
        <rFont val="Trebuchet MS"/>
        <family val="2"/>
      </rPr>
      <t xml:space="preserve">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</si>
  <si>
    <t>2.4.</t>
  </si>
  <si>
    <r>
      <t xml:space="preserve">Reducerea cantității de deșeuri 
</t>
    </r>
    <r>
      <rPr>
        <b/>
        <sz val="10"/>
        <color theme="1"/>
        <rFont val="Trebuchet MS"/>
        <family val="2"/>
      </rPr>
      <t>Modalitate acordare punctaj</t>
    </r>
    <r>
      <rPr>
        <sz val="10"/>
        <color theme="1"/>
        <rFont val="Trebuchet MS"/>
        <family val="2"/>
      </rPr>
      <t xml:space="preserve">: punctaj cumulativ a+b </t>
    </r>
  </si>
  <si>
    <t>Proiectul prevede măsuri de colectare selectivă a deșeurilor în vederea reciclării componentelor pe categorii selectate, altele decât obligațiile legale</t>
  </si>
  <si>
    <t>CF, dovada depunerii/selectării</t>
  </si>
  <si>
    <t xml:space="preserve"> Solicitantul/unitatea sanitară are încheiate antecontracte sau contracte cu societăți care reciclează deșeurile ,altele decât obligațiile legale
</t>
  </si>
  <si>
    <t>3.</t>
  </si>
  <si>
    <t>Complementaritatea cu investițiile realizate din POCU, precum și din alte surse de finanțare (maxim 6 puncte)
Modalitate acordare punctaj : punctaj cumulativ: 3.1+3.2</t>
  </si>
  <si>
    <t>3.1.</t>
  </si>
  <si>
    <t xml:space="preserve"> Solicitantul de finanţare/unitatea sanitară pentru care solicitantul depune proiectul arată că are în derulare sau a implementat/finalizat în ultimii doi ani unul sau mai multe contracte finanţate din alte surse,  inclusiv POR, cu care prezentul proiect este complementar </t>
  </si>
  <si>
    <t>3.2.</t>
  </si>
  <si>
    <t xml:space="preserve">  Solicitantul de finanţare/unitatea sanitară pentru care solicitantul depune proiectul,  face dovada că are depus/selectat/în derulare un proiect pe POCU , Axa prioritară 4, Prioritatea de investiții 9.iv, O.S 4.8-4.11</t>
  </si>
  <si>
    <t>4.</t>
  </si>
  <si>
    <t>Capacitatea financiară și operațională a solicitantului (maxim 8 puncte)
Modalitate de punctare : punctaj cumulativ: 4.1+4.2</t>
  </si>
  <si>
    <t>4.1.</t>
  </si>
  <si>
    <r>
      <t xml:space="preserve">Capacitatea financiară 
</t>
    </r>
    <r>
      <rPr>
        <b/>
        <sz val="10"/>
        <color theme="1"/>
        <rFont val="Trebuchet MS"/>
        <family val="2"/>
      </rPr>
      <t>Modalitate acordare punctaj</t>
    </r>
    <r>
      <rPr>
        <sz val="10"/>
        <color theme="1"/>
        <rFont val="Trebuchet MS"/>
        <family val="2"/>
      </rPr>
      <t xml:space="preserve"> : punctaj cumulativ a+b</t>
    </r>
  </si>
  <si>
    <r>
      <t xml:space="preserve">Solicitantul demonstrează că poate atrage resurse suplimentare, înregistrând un grad total de îndatorare scăzut
</t>
    </r>
    <r>
      <rPr>
        <b/>
        <sz val="10"/>
        <color theme="1"/>
        <rFont val="Trebuchet MS"/>
        <family val="2"/>
      </rPr>
      <t>Modalitate acordare punctaj</t>
    </r>
    <r>
      <rPr>
        <sz val="10"/>
        <color theme="1"/>
        <rFont val="Trebuchet MS"/>
        <family val="2"/>
      </rPr>
      <t>: Se va alege doar una din variante</t>
    </r>
  </si>
  <si>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0"/>
        <color rgb="FFFF0000"/>
        <rFont val="Trebuchet MS"/>
        <family val="2"/>
      </rPr>
      <t xml:space="preserve">; </t>
    </r>
    <r>
      <rPr>
        <sz val="10"/>
        <rFont val="Trebuchet MS"/>
        <family val="2"/>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</si>
  <si>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</si>
  <si>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Gradul total de îndatorare ≤  20% </t>
  </si>
  <si>
    <t xml:space="preserve">20% &lt; Gradul total de îndatorare ≤ 30% </t>
  </si>
  <si>
    <t xml:space="preserve">solicitantul sa demonstreze prin situatiile financiare structura veniturilor (venituri proprii, venituri prin contracte de donatie, sponsorizare, subventie) </t>
  </si>
  <si>
    <t xml:space="preserve">30% &lt; Gradul de îndatorare </t>
  </si>
  <si>
    <r>
      <t xml:space="preserve">Solicitantul demonstrează că dispune de un grad ridicat de autofinanţare din veniturile proprii
</t>
    </r>
    <r>
      <rPr>
        <b/>
        <sz val="10"/>
        <color theme="1"/>
        <rFont val="Trebuchet MS"/>
        <family val="2"/>
      </rPr>
      <t xml:space="preserve">Modalitate acordare punctaj </t>
    </r>
    <r>
      <rPr>
        <sz val="10"/>
        <color theme="1"/>
        <rFont val="Trebuchet MS"/>
        <family val="2"/>
      </rPr>
      <t>: Se va alege doar una din variante</t>
    </r>
  </si>
  <si>
    <t xml:space="preserve">50% ≤ Gradul de autofinanţare </t>
  </si>
  <si>
    <t>40% ≤ Gradul de autofinanţare &lt;50%</t>
  </si>
  <si>
    <t>30% ≤ Gradul de autofinanţare &lt;40%</t>
  </si>
  <si>
    <t>Gradul de autofinanţare &lt; 30%</t>
  </si>
  <si>
    <t>4.2.</t>
  </si>
  <si>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 </t>
    </r>
    <r>
      <rPr>
        <b/>
        <sz val="10"/>
        <color theme="1"/>
        <rFont val="Trebuchet MS"/>
        <family val="2"/>
      </rPr>
      <t>sau</t>
    </r>
    <r>
      <rPr>
        <sz val="10"/>
        <color theme="1"/>
        <rFont val="Trebuchet MS"/>
        <family val="2"/>
      </rPr>
      <t xml:space="preserve"> a2+b+c</t>
    </r>
  </si>
  <si>
    <t>a.1</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</si>
  <si>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</si>
  <si>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CF</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</si>
  <si>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</si>
  <si>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</si>
  <si>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Echipa de proiect propusă are experienţa, competenţele profesionale şi calificările necesare pentru domeniul în care se încadrează proiectul.</t>
  </si>
  <si>
    <t>Echipa de proiect propusă are în componența sa cel puțin un membru desemnat de către conducerea unității sanitare. Criteriul se consideră îndeplinit dacă solicitantul prezintă documentul de numire al acestuia/acestora.</t>
  </si>
  <si>
    <t>Da</t>
  </si>
  <si>
    <t>Nu</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</si>
  <si>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</si>
  <si>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</si>
  <si>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</si>
  <si>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</si>
  <si>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</si>
  <si>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este unicul furnizor public de servicii medicale nespitalicești din localitate
Modalitate acordare punctaj : Se va selecta doar una din opțiunile a,b</t>
  </si>
  <si>
    <t xml:space="preserve">b. </t>
  </si>
  <si>
    <t>Unitatea sanitară de care aparține ambulatoriul
Modalitate acordare punctaj : Se va selecta doar una din opțiunile a,b,c</t>
  </si>
  <si>
    <t>ambulatoriul aparține unui spital regional/spital care îndeplinește rolul de spital regional/spital care face parte din cadrul unităților funcționale regionale de urgență ;</t>
  </si>
  <si>
    <t>ambulatoriul apaține unui spital județean de urgență</t>
  </si>
  <si>
    <t xml:space="preserve">ambulatoriul apaține unui spital local, respectiv : spital municipal/spital orășenesc/spital comunal
</t>
  </si>
  <si>
    <t>Unitatea sanitară de care apaține ambulatoriul este un spital de specialitate, respectiv psihiatrie/pediatrie
Modalitate acordare punctaj : Se va selecta doar una din opțiunile a,b</t>
  </si>
  <si>
    <t>Ambulatoriul a beneficiat de finanțare în cadrul Programului Operațional Regional :
Modalitate acordare punctaj : Se va selecta doar una din opțiunile a,b,c</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</si>
  <si>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</si>
  <si>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</si>
  <si>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</si>
  <si>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TOTAL</t>
  </si>
  <si>
    <t>Observatii completare/modalitate de acordare punctaj GRILA ETF</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</si>
  <si>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</si>
  <si>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</si>
  <si>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4 criterii.</t>
  </si>
  <si>
    <t xml:space="preserve">Activitățile/cheltuielile  eligibile propuse prin proiect (investiția) trebuie să vizeze exclusiv realizarea obiectivului/obiectivelor proiectului. În cazul în care activitățile/cheltuielile  propuse prin proiect nu întrunesc această condiție, acestea  vor fi trecute pe neeligibil. </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</si>
  <si>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</si>
  <si>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</si>
  <si>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r>
      <t xml:space="preserve">Pentru </t>
    </r>
    <r>
      <rPr>
        <b/>
        <u/>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</si>
  <si>
    <t>În vederea acordării punctajului menționat la criteriile de evaluare tehnică și financiară, solicitantul trebuie să depună documentele justificative respective .</t>
  </si>
  <si>
    <r>
      <t xml:space="preserve">La </t>
    </r>
    <r>
      <rPr>
        <b/>
        <u/>
        <sz val="10"/>
        <color theme="1"/>
        <rFont val="Trebuchet MS"/>
        <family val="2"/>
      </rPr>
      <t>criteriile 2.1, 2.2</t>
    </r>
    <r>
      <rPr>
        <sz val="10"/>
        <color theme="1"/>
        <rFont val="Trebuchet MS"/>
        <family val="2"/>
      </rPr>
      <t xml:space="preserve">,    punctajul se poate acorda  doar pentru una dintre VARIANTE . </t>
    </r>
  </si>
  <si>
    <t xml:space="preserve">In cazul in care in proiect sunt mai multe componenete/cladiri, punctajul se va face separat pe fiecare componenta iar punctajul final din grila ETF centralizatoare se va calcula folosind metoda mediei aritmetice.  </t>
  </si>
  <si>
    <r>
      <t xml:space="preserve">Gradul de pregătire/ maturitate a proiectului (a diferitelor faze ale proiectului) </t>
    </r>
    <r>
      <rPr>
        <b/>
        <sz val="10"/>
        <color theme="1"/>
        <rFont val="Trebuchet MS"/>
        <family val="2"/>
      </rPr>
      <t>în cazul  proiectelor care prevăd lucrări de construcție</t>
    </r>
    <r>
      <rPr>
        <sz val="10"/>
        <color theme="1"/>
        <rFont val="Trebuchet MS"/>
        <family val="2"/>
      </rPr>
      <t xml:space="preserve"> ( reabilitare/modernizare/extindere)
</t>
    </r>
    <r>
      <rPr>
        <b/>
        <sz val="10"/>
        <color theme="1"/>
        <rFont val="Trebuchet MS"/>
        <family val="2"/>
      </rPr>
      <t xml:space="preserve">Modalitate acordare punctaj </t>
    </r>
    <r>
      <rPr>
        <sz val="10"/>
        <color theme="1"/>
        <rFont val="Trebuchet MS"/>
        <family val="2"/>
      </rPr>
      <t>: Se va selecta doar una din opțiunile a,b,c,d</t>
    </r>
  </si>
  <si>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 sau prin rezultatele unei cercetari de piata efectuate de solicitant-a se vedea prevederile ghidului solicitantului cu privire la oferte de pret ), suficiente şi necesare pentru implementarea proiectului. </t>
  </si>
  <si>
    <t xml:space="preserve"> Calitatea și maturitatea proiectului (maxim 26 puncte)
Modalitate acordare punctaj :  punctaj cumulativ: 1.1+1.2  
</t>
  </si>
  <si>
    <t>Documentația tehnică-DALI/SF/PT, respectă conținutul cadru și metodologia de elaborare din HG 907/2016, după caz, este completă și coerentă, corespunde cu descrierea investiției din Cererea de finanțare. Respectă concluziile expertizei tehnice, studiilor de teren, auditului energetic și are certificatul de performanță energetic acolo unde este cazul.</t>
  </si>
  <si>
    <r>
      <t xml:space="preserve">Calitatea documentaţiei tehnico-economice 
</t>
    </r>
    <r>
      <rPr>
        <b/>
        <sz val="10"/>
        <color theme="1"/>
        <rFont val="Trebuchet MS"/>
        <family val="2"/>
      </rPr>
      <t xml:space="preserve">Modalitate acordare punctaj </t>
    </r>
    <r>
      <rPr>
        <sz val="10"/>
        <color theme="1"/>
        <rFont val="Trebuchet MS"/>
        <family val="2"/>
      </rPr>
      <t>: punctaj cumulativ a+b+c+d+e</t>
    </r>
  </si>
  <si>
    <t>Dacă în urma completării grilelor de verificare a documentațiilor tehnico-economice ( a se vedea Anexa 3),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</si>
  <si>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r>
      <t xml:space="preserve">La criteriile </t>
    </r>
    <r>
      <rPr>
        <b/>
        <u/>
        <sz val="10"/>
        <color theme="1"/>
        <rFont val="Trebuchet MS"/>
        <family val="2"/>
      </rPr>
      <t>1.2- punctul b)</t>
    </r>
    <r>
      <rPr>
        <u/>
        <sz val="10"/>
        <color theme="1"/>
        <rFont val="Trebuchet MS"/>
        <family val="2"/>
      </rPr>
      <t xml:space="preserve"> si</t>
    </r>
    <r>
      <rPr>
        <b/>
        <u/>
        <sz val="10"/>
        <color theme="1"/>
        <rFont val="Trebuchet MS"/>
        <family val="2"/>
      </rPr>
      <t xml:space="preserve"> 2.3</t>
    </r>
    <r>
      <rPr>
        <u/>
        <sz val="10"/>
        <color theme="1"/>
        <rFont val="Trebuchet MS"/>
        <family val="2"/>
      </rPr>
      <t xml:space="preserve"> </t>
    </r>
    <r>
      <rPr>
        <sz val="10"/>
        <color theme="1"/>
        <rFont val="Trebuchet MS"/>
        <family val="2"/>
      </rPr>
      <t xml:space="preserve">  punctajul se poate acorda fie pentru toate variantele fie doar pentru una dintre ele , în funcție de tipul de proiect depus.  </t>
    </r>
  </si>
  <si>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 în urma consultării Anexei nr. 16 la prezentul Ghid.</t>
  </si>
  <si>
    <t>Județul unde este amplasat ambulatoriul are un număr redus de servicii ambulatorii contractate cu casa de asigurări de sănătate județeană/a Municipiului București/100 000  locuitori.
Modalitate acordare punctaj : Se va selecta doar una din opțiunile a,b,c,d  în urma consultării Anexei nr. 17 la prezentul Ghid.</t>
  </si>
  <si>
    <r>
      <t xml:space="preserve">Anexa 2 - Grila de evaluare tehnică și financiară
POR/2019/8/8.1/8.1.A/2/ ITI
CONSULTARE PUBLICA </t>
    </r>
    <r>
      <rPr>
        <b/>
        <sz val="12"/>
        <color rgb="FF00B050"/>
        <rFont val="Calibri"/>
        <family val="2"/>
        <scheme val="minor"/>
      </rPr>
      <t>OCTOMBRIE</t>
    </r>
    <r>
      <rPr>
        <b/>
        <sz val="12"/>
        <color theme="7" tint="-0.249977111117893"/>
        <rFont val="Calibri"/>
        <family val="2"/>
        <scheme val="minor"/>
      </rPr>
      <t xml:space="preserve"> 2019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</si>
</sst>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b/>
      <sz val="10"/>
      <color theme="1"/>
      <name val="Trebuchet MS"/>
      <family val="2"/>
    </font>
    <font>
      <b/>
      <u/>
      <sz val="10"/>
      <color theme="1"/>
      <name val="Trebuchet MS"/>
      <family val="2"/>
    </font>
    <font>
      <sz val="10"/>
      <name val="Trebuchet MS"/>
      <family val="2"/>
    </font>
    <font>
      <sz val="10"/>
      <color rgb="FFFF0000"/>
      <name val="Trebuchet MS"/>
      <family val="2"/>
    </font>
    <font>
      <sz val="10"/>
      <color theme="0"/>
      <name val="Trebuchet MS"/>
      <family val="2"/>
    </font>
    <font>
      <b/>
      <sz val="10"/>
      <name val="Trebuchet MS"/>
      <family val="2"/>
    </font>
    <font>
      <b/>
      <sz val="11"/>
      <color theme="0"/>
      <name val="Trebuchet MS"/>
      <family val="2"/>
    </font>
    <font>
      <u/>
      <sz val="10"/>
      <color theme="1"/>
      <name val="Trebuchet MS"/>
      <family val="2"/>
    </font>
    <font>
      <b/>
      <sz val="12"/>
      <color rgb="FF00B050"/>
      <name val="Calibri"/>
      <family val="2"/>
      <scheme val="minor"/>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CC"/>
        <bgColor indexed="64"/>
      </patternFill>
    </fill>
    <fill>
      <patternFill patternType="solid">
        <fgColor rgb="FF6600CC"/>
        <bgColor indexed="64"/>
      </patternFill>
    </fill>
  </fills>
  <borders count="28">
    <border>
      <left/>
      <right/>
      <top/>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indexed="64"/>
      </top>
      <bottom style="thin">
        <color indexed="64"/>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style="thin">
        <color indexed="64"/>
      </top>
      <bottom/>
      <diagonal/>
    </border>
    <border>
      <left style="thin">
        <color indexed="64"/>
      </left>
      <right style="thin">
        <color indexed="64"/>
      </right>
      <top style="thin">
        <color indexed="64"/>
      </top>
      <bottom style="thin">
        <color indexed="64"/>
      </bottom>
      <diagonal/>
    </border>
    <border>
      <left style="thin">
        <color theme="4" tint="-0.2499465926084170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theme="7" tint="-0.24994659260841701"/>
      </right>
      <top/>
      <bottom style="thin">
        <color theme="7" tint="-0.24994659260841701"/>
      </bottom>
      <diagonal/>
    </border>
    <border>
      <left/>
      <right style="thin">
        <color theme="7" tint="-0.24994659260841701"/>
      </right>
      <top style="thin">
        <color theme="7" tint="-0.24994659260841701"/>
      </top>
      <bottom/>
      <diagonal/>
    </border>
    <border>
      <left/>
      <right style="thin">
        <color indexed="64"/>
      </right>
      <top style="thin">
        <color indexed="64"/>
      </top>
      <bottom style="thin">
        <color indexed="64"/>
      </bottom>
      <diagonal/>
    </border>
    <border>
      <left style="thin">
        <color theme="4" tint="-0.24994659260841701"/>
      </left>
      <right/>
      <top/>
      <bottom style="thin">
        <color indexed="64"/>
      </bottom>
      <diagonal/>
    </border>
    <border>
      <left/>
      <right/>
      <top/>
      <bottom style="thin">
        <color indexed="64"/>
      </bottom>
      <diagonal/>
    </border>
    <border>
      <left/>
      <right style="thin">
        <color theme="7" tint="-0.24994659260841701"/>
      </right>
      <top/>
      <bottom style="thin">
        <color indexed="64"/>
      </bottom>
      <diagonal/>
    </border>
    <border>
      <left style="thin">
        <color theme="7" tint="-0.24994659260841701"/>
      </left>
      <right style="thin">
        <color theme="7" tint="-0.24994659260841701"/>
      </right>
      <top/>
      <bottom style="thin">
        <color indexed="64"/>
      </bottom>
      <diagonal/>
    </border>
    <border>
      <left style="thin">
        <color indexed="64"/>
      </left>
      <right style="medium">
        <color indexed="64"/>
      </right>
      <top style="thin">
        <color indexed="64"/>
      </top>
      <bottom style="thin">
        <color indexed="64"/>
      </bottom>
      <diagonal/>
    </border>
    <border>
      <left/>
      <right style="thin">
        <color theme="7" tint="-0.24994659260841701"/>
      </right>
      <top style="thin">
        <color indexed="64"/>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style="thin">
        <color indexed="64"/>
      </left>
      <right/>
      <top style="thin">
        <color indexed="64"/>
      </top>
      <bottom style="thin">
        <color indexed="64"/>
      </bottom>
      <diagonal/>
    </border>
    <border>
      <left style="thin">
        <color theme="7" tint="-0.24994659260841701"/>
      </left>
      <right style="thin">
        <color theme="7" tint="-0.24994659260841701"/>
      </right>
      <top/>
      <bottom style="thin">
        <color theme="7" tint="-0.24994659260841701"/>
      </bottom>
      <diagonal/>
    </border>
  </borders>
  <cellStyleXfs count="2">
    <xf numFmtId="0" fontId="0" fillId="0" borderId="0"/>
    <xf numFmtId="0" fontId="1" fillId="0" borderId="0"/>
  </cellStyleXfs>
  <cellXfs count="124">
    <xf numFmtId="0" fontId="0" fillId="0" borderId="0" xfId="0"/>
    <xf numFmtId="0" fontId="1" fillId="0" borderId="0" xfId="1" applyAlignment="1">
      <alignment horizontal="left" vertical="top" wrapText="1"/>
    </xf>
    <xf numFmtId="0" fontId="1" fillId="0" borderId="0" xfId="1" applyAlignment="1">
      <alignment horizontal="center" vertical="top"/>
    </xf>
    <xf numFmtId="0" fontId="1" fillId="0" borderId="0" xfId="1" applyAlignment="1">
      <alignment wrapText="1"/>
    </xf>
    <xf numFmtId="0" fontId="1" fillId="0" borderId="0" xfId="1" applyBorder="1" applyAlignment="1"/>
    <xf numFmtId="0" fontId="1" fillId="0" borderId="0" xfId="1" applyAlignment="1"/>
    <xf numFmtId="0" fontId="1" fillId="0" borderId="0" xfId="1" applyFont="1" applyBorder="1" applyAlignment="1"/>
    <xf numFmtId="0" fontId="1" fillId="0" borderId="0" xfId="1" applyNumberFormat="1" applyBorder="1" applyAlignment="1">
      <alignment horizontal="left" vertical="top" wrapText="1"/>
    </xf>
    <xf numFmtId="0" fontId="3" fillId="0" borderId="0" xfId="1" applyFont="1" applyBorder="1" applyAlignment="1">
      <alignment horizontal="center" vertical="top" wrapText="1"/>
    </xf>
    <xf numFmtId="0" fontId="1" fillId="0" borderId="0" xfId="1" applyBorder="1" applyAlignment="1">
      <alignment horizontal="center" vertical="top"/>
    </xf>
    <xf numFmtId="0" fontId="1" fillId="0" borderId="0" xfId="1" applyBorder="1" applyAlignment="1">
      <alignment horizontal="left" vertical="top" wrapText="1"/>
    </xf>
    <xf numFmtId="0" fontId="4" fillId="0" borderId="1" xfId="1" applyFont="1" applyBorder="1" applyAlignment="1">
      <alignment horizontal="left" vertical="top" wrapText="1"/>
    </xf>
    <xf numFmtId="0" fontId="4" fillId="0" borderId="2" xfId="1" applyNumberFormat="1" applyFont="1" applyBorder="1" applyAlignment="1">
      <alignment horizontal="left" vertical="top" wrapText="1"/>
    </xf>
    <xf numFmtId="0" fontId="5" fillId="0" borderId="2" xfId="1" applyFont="1" applyBorder="1" applyAlignment="1">
      <alignment horizontal="center" vertical="top" wrapText="1"/>
    </xf>
    <xf numFmtId="0" fontId="5" fillId="0" borderId="3" xfId="1" applyFont="1" applyBorder="1" applyAlignment="1">
      <alignment horizontal="center" vertical="top"/>
    </xf>
    <xf numFmtId="0" fontId="5" fillId="0" borderId="4" xfId="1" applyFont="1" applyBorder="1" applyAlignment="1">
      <alignment wrapText="1"/>
    </xf>
    <xf numFmtId="0" fontId="6" fillId="2" borderId="5" xfId="1" applyFont="1" applyFill="1" applyBorder="1" applyAlignment="1">
      <alignment horizontal="left" vertical="top" wrapText="1"/>
    </xf>
    <xf numFmtId="0" fontId="6" fillId="2" borderId="8" xfId="1" applyFont="1" applyFill="1" applyBorder="1" applyAlignment="1">
      <alignment horizontal="center" vertical="top"/>
    </xf>
    <xf numFmtId="0" fontId="4" fillId="0" borderId="9" xfId="1" applyFont="1" applyBorder="1" applyAlignment="1">
      <alignment wrapText="1"/>
    </xf>
    <xf numFmtId="0" fontId="4" fillId="0" borderId="10" xfId="1" applyFont="1" applyBorder="1" applyAlignment="1">
      <alignment wrapText="1"/>
    </xf>
    <xf numFmtId="0" fontId="4" fillId="0" borderId="11" xfId="1" applyFont="1" applyBorder="1" applyAlignment="1">
      <alignment horizontal="left" vertical="top" wrapText="1"/>
    </xf>
    <xf numFmtId="0" fontId="4" fillId="3" borderId="12" xfId="1" applyNumberFormat="1" applyFont="1" applyFill="1" applyBorder="1" applyAlignment="1">
      <alignment horizontal="left" vertical="top" wrapText="1"/>
    </xf>
    <xf numFmtId="0" fontId="4" fillId="3" borderId="9" xfId="1" applyFont="1" applyFill="1" applyBorder="1" applyAlignment="1">
      <alignment horizontal="center" vertical="top"/>
    </xf>
    <xf numFmtId="0" fontId="4" fillId="0" borderId="13" xfId="1" applyFont="1" applyBorder="1" applyAlignment="1">
      <alignment horizontal="left" vertical="top" wrapText="1"/>
    </xf>
    <xf numFmtId="0" fontId="4" fillId="0" borderId="0" xfId="1" applyNumberFormat="1" applyFont="1" applyBorder="1" applyAlignment="1">
      <alignment horizontal="left" vertical="top" wrapText="1"/>
    </xf>
    <xf numFmtId="0" fontId="4" fillId="0" borderId="12" xfId="1" applyNumberFormat="1" applyFont="1" applyBorder="1" applyAlignment="1">
      <alignment horizontal="left" vertical="top" wrapText="1"/>
    </xf>
    <xf numFmtId="0" fontId="4" fillId="0" borderId="12" xfId="1" applyFont="1" applyBorder="1" applyAlignment="1">
      <alignment horizontal="left" vertical="top" wrapText="1"/>
    </xf>
    <xf numFmtId="0" fontId="4" fillId="0" borderId="12" xfId="1" applyFont="1" applyBorder="1" applyAlignment="1">
      <alignment horizontal="left" vertical="top"/>
    </xf>
    <xf numFmtId="0" fontId="7" fillId="0" borderId="12" xfId="1" applyFont="1" applyBorder="1" applyAlignment="1">
      <alignment horizontal="left" vertical="top" wrapText="1"/>
    </xf>
    <xf numFmtId="0" fontId="4" fillId="0" borderId="14" xfId="1" applyNumberFormat="1" applyFont="1" applyBorder="1" applyAlignment="1">
      <alignment horizontal="lef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top"/>
    </xf>
    <xf numFmtId="0" fontId="4" fillId="3" borderId="12" xfId="1" applyFont="1" applyFill="1" applyBorder="1" applyAlignment="1">
      <alignment horizontal="center" vertical="top"/>
    </xf>
    <xf numFmtId="0" fontId="4" fillId="0" borderId="12" xfId="1" applyFont="1" applyFill="1" applyBorder="1" applyAlignment="1">
      <alignment horizontal="left" vertical="top" wrapText="1"/>
    </xf>
    <xf numFmtId="0" fontId="4" fillId="0" borderId="16" xfId="1" applyFont="1" applyBorder="1" applyAlignment="1">
      <alignment horizontal="left" vertical="top"/>
    </xf>
    <xf numFmtId="0" fontId="4" fillId="0" borderId="12" xfId="0" applyFont="1" applyFill="1" applyBorder="1" applyAlignment="1">
      <alignment wrapText="1"/>
    </xf>
    <xf numFmtId="0" fontId="4" fillId="0" borderId="0" xfId="1" applyFont="1" applyBorder="1" applyAlignment="1">
      <alignment wrapText="1"/>
    </xf>
    <xf numFmtId="0" fontId="1" fillId="0" borderId="0" xfId="1" applyFont="1" applyBorder="1" applyAlignment="1">
      <alignment vertical="top"/>
    </xf>
    <xf numFmtId="0" fontId="4" fillId="0" borderId="17" xfId="1" applyFont="1" applyBorder="1" applyAlignment="1">
      <alignment horizontal="left" vertical="top"/>
    </xf>
    <xf numFmtId="0" fontId="4" fillId="0" borderId="18" xfId="1" applyFont="1" applyBorder="1" applyAlignment="1">
      <alignment horizontal="left" vertical="top"/>
    </xf>
    <xf numFmtId="0" fontId="4" fillId="0" borderId="19" xfId="1" applyFont="1" applyBorder="1" applyAlignment="1">
      <alignment horizontal="left" vertical="top" wrapText="1"/>
    </xf>
    <xf numFmtId="0" fontId="4" fillId="0" borderId="20" xfId="1" applyNumberFormat="1" applyFont="1" applyBorder="1" applyAlignment="1">
      <alignment horizontal="left" vertical="top" wrapText="1"/>
    </xf>
    <xf numFmtId="0" fontId="4" fillId="0" borderId="0" xfId="1" applyNumberFormat="1" applyFont="1" applyFill="1" applyBorder="1" applyAlignment="1">
      <alignment horizontal="left" vertical="top" wrapText="1"/>
    </xf>
    <xf numFmtId="0" fontId="4" fillId="4" borderId="12" xfId="1" applyFont="1" applyFill="1" applyBorder="1" applyAlignment="1">
      <alignment horizontal="left" vertical="top" wrapText="1"/>
    </xf>
    <xf numFmtId="0" fontId="6" fillId="2" borderId="19" xfId="1" applyFont="1" applyFill="1" applyBorder="1" applyAlignment="1">
      <alignment horizontal="left" vertical="top" wrapText="1"/>
    </xf>
    <xf numFmtId="0" fontId="6" fillId="2" borderId="22" xfId="1" applyFont="1" applyFill="1" applyBorder="1" applyAlignment="1">
      <alignment horizontal="center" vertical="top"/>
    </xf>
    <xf numFmtId="0" fontId="4" fillId="3" borderId="7" xfId="1" applyFont="1" applyFill="1" applyBorder="1" applyAlignment="1">
      <alignment horizontal="center" vertical="top"/>
    </xf>
    <xf numFmtId="0" fontId="4" fillId="0" borderId="18" xfId="1" applyFont="1" applyBorder="1" applyAlignment="1">
      <alignment wrapText="1"/>
    </xf>
    <xf numFmtId="0" fontId="9" fillId="0" borderId="23" xfId="1" applyFont="1" applyBorder="1" applyAlignment="1">
      <alignment wrapText="1"/>
    </xf>
    <xf numFmtId="16" fontId="4" fillId="3" borderId="12" xfId="1" applyNumberFormat="1" applyFont="1" applyFill="1" applyBorder="1" applyAlignment="1">
      <alignment horizontal="left" vertical="top" wrapText="1"/>
    </xf>
    <xf numFmtId="0" fontId="9" fillId="0" borderId="0" xfId="1" applyFont="1" applyBorder="1" applyAlignment="1">
      <alignment wrapText="1"/>
    </xf>
    <xf numFmtId="0" fontId="4" fillId="0" borderId="13" xfId="1" applyFont="1" applyFill="1" applyBorder="1" applyAlignment="1">
      <alignment horizontal="left" vertical="top" wrapText="1"/>
    </xf>
    <xf numFmtId="0" fontId="4" fillId="0" borderId="15" xfId="1" applyFont="1" applyFill="1" applyBorder="1" applyAlignment="1">
      <alignment vertical="top" wrapText="1"/>
    </xf>
    <xf numFmtId="0" fontId="4" fillId="0" borderId="24" xfId="1" applyFont="1" applyFill="1" applyBorder="1" applyAlignment="1">
      <alignment horizontal="left" vertical="top"/>
    </xf>
    <xf numFmtId="0" fontId="4" fillId="0" borderId="25" xfId="1" applyFont="1" applyBorder="1" applyAlignment="1">
      <alignment wrapText="1"/>
    </xf>
    <xf numFmtId="0" fontId="4" fillId="0" borderId="3" xfId="1" applyFont="1" applyBorder="1" applyAlignment="1">
      <alignment wrapText="1"/>
    </xf>
    <xf numFmtId="0" fontId="4" fillId="0" borderId="14" xfId="1" applyFont="1" applyFill="1" applyBorder="1" applyAlignment="1">
      <alignment horizontal="left" vertical="top" wrapText="1"/>
    </xf>
    <xf numFmtId="0" fontId="4" fillId="4" borderId="14" xfId="1" applyFont="1" applyFill="1" applyBorder="1" applyAlignment="1">
      <alignment vertical="top" wrapText="1"/>
    </xf>
    <xf numFmtId="0" fontId="4" fillId="0" borderId="9" xfId="1" applyFont="1" applyFill="1" applyBorder="1" applyAlignment="1">
      <alignment horizontal="left" vertical="top"/>
    </xf>
    <xf numFmtId="0" fontId="6" fillId="0" borderId="13" xfId="1" applyFont="1" applyFill="1" applyBorder="1" applyAlignment="1">
      <alignment horizontal="left" vertical="top" wrapText="1"/>
    </xf>
    <xf numFmtId="0" fontId="9" fillId="3" borderId="12" xfId="1" applyFont="1" applyFill="1" applyBorder="1" applyAlignment="1">
      <alignment horizontal="center" vertical="top"/>
    </xf>
    <xf numFmtId="0" fontId="6" fillId="2" borderId="13" xfId="1" applyFont="1" applyFill="1" applyBorder="1" applyAlignment="1">
      <alignment horizontal="left" vertical="top" wrapText="1"/>
    </xf>
    <xf numFmtId="0" fontId="6" fillId="2" borderId="10" xfId="1" applyFont="1" applyFill="1" applyBorder="1" applyAlignment="1">
      <alignment horizontal="center" vertical="top"/>
    </xf>
    <xf numFmtId="0" fontId="4" fillId="0" borderId="12" xfId="0" applyFont="1" applyBorder="1" applyAlignment="1">
      <alignment wrapText="1"/>
    </xf>
    <xf numFmtId="0" fontId="4" fillId="0" borderId="25" xfId="1" applyFont="1" applyFill="1" applyBorder="1" applyAlignment="1">
      <alignment horizontal="left" vertical="top"/>
    </xf>
    <xf numFmtId="0" fontId="10" fillId="0" borderId="23" xfId="1" applyFont="1" applyBorder="1" applyAlignment="1">
      <alignment wrapText="1"/>
    </xf>
    <xf numFmtId="0" fontId="4" fillId="0" borderId="25" xfId="1" applyFont="1" applyFill="1" applyBorder="1" applyAlignment="1">
      <alignment horizontal="right" vertical="top"/>
    </xf>
    <xf numFmtId="0" fontId="4" fillId="0" borderId="17" xfId="1" applyFont="1" applyFill="1" applyBorder="1" applyAlignment="1">
      <alignment horizontal="left" vertical="top"/>
    </xf>
    <xf numFmtId="0" fontId="4" fillId="0" borderId="17" xfId="1" applyFont="1" applyFill="1" applyBorder="1" applyAlignment="1">
      <alignment horizontal="right" vertical="top"/>
    </xf>
    <xf numFmtId="0" fontId="4" fillId="0" borderId="16" xfId="1" applyFont="1" applyFill="1" applyBorder="1" applyAlignment="1">
      <alignment horizontal="left" vertical="top"/>
    </xf>
    <xf numFmtId="0" fontId="7" fillId="0" borderId="12" xfId="1" applyFont="1" applyFill="1" applyBorder="1" applyAlignment="1">
      <alignment horizontal="left" vertical="top" wrapText="1"/>
    </xf>
    <xf numFmtId="0" fontId="6" fillId="2" borderId="0" xfId="1" applyFont="1" applyFill="1" applyBorder="1" applyAlignment="1">
      <alignment horizontal="left" vertical="top" wrapText="1"/>
    </xf>
    <xf numFmtId="0" fontId="4" fillId="2" borderId="0" xfId="1" applyNumberFormat="1" applyFont="1" applyFill="1" applyBorder="1" applyAlignment="1">
      <alignment horizontal="left" vertical="top" wrapText="1"/>
    </xf>
    <xf numFmtId="0" fontId="4" fillId="2" borderId="0" xfId="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6" fillId="2" borderId="12" xfId="1" applyFont="1" applyFill="1" applyBorder="1" applyAlignment="1">
      <alignment horizontal="center" vertical="center" wrapText="1"/>
    </xf>
    <xf numFmtId="0" fontId="6" fillId="2" borderId="7" xfId="1" applyFont="1" applyFill="1" applyBorder="1" applyAlignment="1">
      <alignment horizontal="left" vertical="top" wrapText="1"/>
    </xf>
    <xf numFmtId="0" fontId="4" fillId="0" borderId="27" xfId="1" applyFont="1" applyBorder="1" applyAlignment="1">
      <alignment wrapText="1"/>
    </xf>
    <xf numFmtId="0" fontId="1" fillId="0" borderId="0" xfId="1" applyFont="1" applyAlignment="1"/>
    <xf numFmtId="0" fontId="9" fillId="0" borderId="12" xfId="0" applyFont="1" applyBorder="1" applyAlignment="1">
      <alignment wrapText="1"/>
    </xf>
    <xf numFmtId="0" fontId="9" fillId="0" borderId="12" xfId="1" applyFont="1" applyFill="1" applyBorder="1" applyAlignment="1">
      <alignment horizontal="center" vertical="center"/>
    </xf>
    <xf numFmtId="0" fontId="4" fillId="0" borderId="16" xfId="1" applyFont="1" applyBorder="1" applyAlignment="1">
      <alignment wrapText="1"/>
    </xf>
    <xf numFmtId="0" fontId="11" fillId="2" borderId="9" xfId="1" applyFont="1" applyFill="1" applyBorder="1" applyAlignment="1">
      <alignment horizontal="center" vertical="center"/>
    </xf>
    <xf numFmtId="0" fontId="9" fillId="4" borderId="12" xfId="0" applyFont="1" applyFill="1" applyBorder="1" applyAlignment="1">
      <alignment wrapText="1"/>
    </xf>
    <xf numFmtId="0" fontId="9" fillId="4" borderId="12" xfId="1" applyFont="1" applyFill="1" applyBorder="1" applyAlignment="1">
      <alignment horizontal="center" vertical="center"/>
    </xf>
    <xf numFmtId="0" fontId="6" fillId="2" borderId="0" xfId="0" applyFont="1" applyFill="1" applyBorder="1" applyAlignment="1">
      <alignment vertical="top" wrapText="1"/>
    </xf>
    <xf numFmtId="0" fontId="6" fillId="2" borderId="12" xfId="1" applyFont="1" applyFill="1" applyBorder="1" applyAlignment="1">
      <alignment horizontal="center" vertical="center"/>
    </xf>
    <xf numFmtId="0" fontId="6" fillId="2" borderId="12" xfId="1" applyNumberFormat="1" applyFont="1" applyFill="1" applyBorder="1" applyAlignment="1">
      <alignment horizontal="center" vertical="center" wrapText="1"/>
    </xf>
    <xf numFmtId="0" fontId="6" fillId="0" borderId="0" xfId="1" applyFont="1" applyFill="1" applyBorder="1" applyAlignment="1">
      <alignment horizontal="left" vertical="top" wrapText="1"/>
    </xf>
    <xf numFmtId="0" fontId="6" fillId="0" borderId="0" xfId="1" applyNumberFormat="1" applyFont="1" applyFill="1" applyBorder="1" applyAlignment="1">
      <alignment horizontal="left" vertical="top" wrapText="1"/>
    </xf>
    <xf numFmtId="0" fontId="12" fillId="0" borderId="12" xfId="1" applyFont="1" applyFill="1" applyBorder="1" applyAlignment="1">
      <alignment horizontal="left" vertical="top" wrapText="1"/>
    </xf>
    <xf numFmtId="0" fontId="9" fillId="0" borderId="12" xfId="1" applyNumberFormat="1" applyFont="1" applyFill="1" applyBorder="1" applyAlignment="1">
      <alignment horizontal="left" vertical="top" wrapText="1"/>
    </xf>
    <xf numFmtId="0" fontId="12" fillId="0" borderId="12" xfId="1" applyNumberFormat="1" applyFont="1" applyFill="1" applyBorder="1" applyAlignment="1">
      <alignment horizontal="center" vertical="center" wrapText="1"/>
    </xf>
    <xf numFmtId="0" fontId="4" fillId="0" borderId="27" xfId="1" applyFont="1" applyFill="1" applyBorder="1" applyAlignment="1">
      <alignment wrapText="1"/>
    </xf>
    <xf numFmtId="0" fontId="1" fillId="0" borderId="0" xfId="1" applyFont="1" applyFill="1" applyAlignment="1"/>
    <xf numFmtId="0" fontId="12" fillId="0" borderId="12" xfId="1" applyNumberFormat="1" applyFont="1" applyFill="1" applyBorder="1" applyAlignment="1">
      <alignment horizontal="left" vertical="top" wrapText="1"/>
    </xf>
    <xf numFmtId="0" fontId="9" fillId="0" borderId="12" xfId="0" applyFont="1" applyFill="1" applyBorder="1" applyAlignment="1">
      <alignment wrapText="1"/>
    </xf>
    <xf numFmtId="0" fontId="1" fillId="0" borderId="0" xfId="1" applyNumberFormat="1" applyAlignment="1">
      <alignment horizontal="left" vertical="top" wrapText="1"/>
    </xf>
    <xf numFmtId="0" fontId="1" fillId="0" borderId="12" xfId="1" applyFont="1" applyBorder="1" applyAlignment="1">
      <alignment horizontal="right" vertical="top" wrapText="1"/>
    </xf>
    <xf numFmtId="0" fontId="1" fillId="0" borderId="12" xfId="1" applyBorder="1" applyAlignment="1">
      <alignment horizontal="center" vertical="top"/>
    </xf>
    <xf numFmtId="0" fontId="13" fillId="5" borderId="0" xfId="1" applyFont="1" applyFill="1" applyBorder="1" applyAlignment="1">
      <alignment horizontal="left" vertical="top" wrapText="1"/>
    </xf>
    <xf numFmtId="0" fontId="9" fillId="0" borderId="12" xfId="1" applyFont="1" applyBorder="1" applyAlignment="1">
      <alignment horizontal="left" vertical="top" wrapText="1"/>
    </xf>
    <xf numFmtId="0" fontId="4" fillId="0" borderId="12" xfId="0" applyFont="1" applyBorder="1" applyAlignment="1">
      <alignment vertical="center" wrapText="1"/>
    </xf>
    <xf numFmtId="0" fontId="4" fillId="0" borderId="26" xfId="1" applyNumberFormat="1" applyFont="1" applyBorder="1" applyAlignment="1">
      <alignment horizontal="left" vertical="top" wrapText="1"/>
    </xf>
    <xf numFmtId="0" fontId="4" fillId="4" borderId="12" xfId="1" applyNumberFormat="1" applyFont="1" applyFill="1" applyBorder="1" applyAlignment="1">
      <alignment horizontal="left" vertical="top" wrapText="1"/>
    </xf>
    <xf numFmtId="0" fontId="4" fillId="4" borderId="12" xfId="1" applyFont="1" applyFill="1" applyBorder="1" applyAlignment="1">
      <alignment horizontal="left" vertical="top" wrapText="1"/>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6" fillId="2" borderId="6" xfId="1" applyNumberFormat="1" applyFont="1" applyFill="1" applyBorder="1" applyAlignment="1">
      <alignment horizontal="left" vertical="top" wrapText="1"/>
    </xf>
    <xf numFmtId="0" fontId="6" fillId="2" borderId="6" xfId="1" applyFont="1" applyFill="1" applyBorder="1" applyAlignment="1">
      <alignment horizontal="left" vertical="top" wrapText="1"/>
    </xf>
    <xf numFmtId="0" fontId="6" fillId="2" borderId="7" xfId="1" applyFont="1" applyFill="1" applyBorder="1" applyAlignment="1">
      <alignment horizontal="left" vertical="top" wrapText="1"/>
    </xf>
    <xf numFmtId="0" fontId="4" fillId="3" borderId="12" xfId="1" applyFont="1" applyFill="1" applyBorder="1" applyAlignment="1">
      <alignment horizontal="left" vertical="top" wrapText="1"/>
    </xf>
    <xf numFmtId="0" fontId="6" fillId="2" borderId="20" xfId="1" applyFont="1" applyFill="1" applyBorder="1" applyAlignment="1">
      <alignment horizontal="left" vertical="top" wrapText="1"/>
    </xf>
    <xf numFmtId="0" fontId="6" fillId="2" borderId="21" xfId="1" applyFont="1" applyFill="1" applyBorder="1" applyAlignment="1">
      <alignment horizontal="left" vertical="top" wrapText="1"/>
    </xf>
    <xf numFmtId="0" fontId="4" fillId="0" borderId="12" xfId="1" applyFont="1" applyBorder="1" applyAlignment="1">
      <alignment horizontal="left" vertical="top" wrapText="1"/>
    </xf>
    <xf numFmtId="0" fontId="4" fillId="4" borderId="12" xfId="0" applyFont="1" applyFill="1" applyBorder="1" applyAlignment="1">
      <alignment horizontal="left" vertical="top" wrapText="1"/>
    </xf>
    <xf numFmtId="0" fontId="4" fillId="3" borderId="12" xfId="1" applyNumberFormat="1" applyFont="1" applyFill="1" applyBorder="1" applyAlignment="1">
      <alignment horizontal="left" vertical="top" wrapText="1"/>
    </xf>
    <xf numFmtId="0" fontId="4" fillId="3" borderId="12" xfId="0" applyFont="1" applyFill="1" applyBorder="1" applyAlignment="1">
      <alignment horizontal="left" vertical="top" wrapText="1"/>
    </xf>
    <xf numFmtId="0" fontId="6" fillId="2" borderId="20" xfId="1" applyNumberFormat="1" applyFont="1" applyFill="1" applyBorder="1" applyAlignment="1">
      <alignment horizontal="left" vertical="top" wrapText="1"/>
    </xf>
    <xf numFmtId="0" fontId="9" fillId="3" borderId="26" xfId="1" applyFont="1" applyFill="1" applyBorder="1" applyAlignment="1">
      <alignment horizontal="left" vertical="top" wrapText="1"/>
    </xf>
    <xf numFmtId="0" fontId="9" fillId="3" borderId="18" xfId="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7" fillId="0" borderId="0" xfId="1" applyFont="1" applyBorder="1" applyAlignment="1">
      <alignment horizontal="left" vertical="top" wrapText="1"/>
    </xf>
    <xf numFmtId="0" fontId="7" fillId="0" borderId="9" xfId="1" applyFont="1" applyBorder="1" applyAlignment="1">
      <alignment horizontal="left" vertical="top" wrapText="1"/>
    </xf>
  </cellXfs>
  <cellStyles count="2">
    <cellStyle name="Normal" xfId="0" builtinId="0"/>
    <cellStyle name="Normal 2" xfId="1" xr:uid="{D783B39F-39CE-4E74-970D-73C02E4A41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7531-CDE9-47C6-9481-A4D66B05A09A}">
  <sheetPr>
    <pageSetUpPr fitToPage="1"/>
  </sheetPr>
  <dimension ref="A1:H104"/>
  <sheetViews>
    <sheetView tabSelected="1" workbookViewId="0">
      <selection activeCell="E5" sqref="E5"/>
    </sheetView>
  </sheetViews>
  <sheetFormatPr defaultColWidth="8.85546875" defaultRowHeight="15" x14ac:dyDescent="0.25"/>
  <cols>
    <col min="1" max="1" width="3.28515625" style="1" bestFit="1" customWidth="1"/>
    <col min="2" max="3" width="6" style="97" customWidth="1"/>
    <col min="4" max="4" width="71.7109375" style="1" customWidth="1"/>
    <col min="5" max="5" width="7.42578125" style="2" customWidth="1"/>
    <col min="6" max="6" width="0.42578125" style="3" hidden="1" customWidth="1"/>
    <col min="7" max="7" width="95.42578125" style="3" hidden="1" customWidth="1"/>
    <col min="8" max="8" width="8.85546875" style="4"/>
    <col min="9" max="16384" width="8.85546875" style="5"/>
  </cols>
  <sheetData>
    <row r="1" spans="1:8" ht="15.75" x14ac:dyDescent="0.25">
      <c r="B1" s="106" t="s">
        <v>0</v>
      </c>
      <c r="C1" s="107"/>
      <c r="D1" s="107"/>
    </row>
    <row r="2" spans="1:8" ht="15.75" x14ac:dyDescent="0.25">
      <c r="B2" s="106" t="s">
        <v>1</v>
      </c>
      <c r="C2" s="107"/>
      <c r="D2" s="107"/>
      <c r="H2" s="6"/>
    </row>
    <row r="3" spans="1:8" ht="15.75" x14ac:dyDescent="0.25">
      <c r="B3" s="106" t="s">
        <v>2</v>
      </c>
      <c r="C3" s="107"/>
      <c r="D3" s="107"/>
    </row>
    <row r="4" spans="1:8" ht="15.75" x14ac:dyDescent="0.25">
      <c r="B4" s="106" t="s">
        <v>3</v>
      </c>
      <c r="C4" s="107"/>
      <c r="D4" s="107"/>
    </row>
    <row r="5" spans="1:8" ht="49.5" customHeight="1" x14ac:dyDescent="0.25">
      <c r="B5" s="7"/>
      <c r="C5" s="7"/>
      <c r="D5" s="8" t="s">
        <v>110</v>
      </c>
      <c r="E5" s="9"/>
    </row>
    <row r="6" spans="1:8" x14ac:dyDescent="0.25">
      <c r="B6" s="7"/>
      <c r="C6" s="7"/>
      <c r="D6" s="10"/>
      <c r="E6" s="9"/>
    </row>
    <row r="7" spans="1:8" ht="19.5" customHeight="1" x14ac:dyDescent="0.3">
      <c r="A7" s="11"/>
      <c r="B7" s="12"/>
      <c r="C7" s="12"/>
      <c r="D7" s="13" t="s">
        <v>4</v>
      </c>
      <c r="E7" s="14" t="s">
        <v>5</v>
      </c>
      <c r="F7" s="15" t="s">
        <v>6</v>
      </c>
      <c r="G7" s="15" t="s">
        <v>7</v>
      </c>
    </row>
    <row r="8" spans="1:8" ht="45.75" customHeight="1" x14ac:dyDescent="0.3">
      <c r="A8" s="16" t="s">
        <v>8</v>
      </c>
      <c r="B8" s="108" t="s">
        <v>103</v>
      </c>
      <c r="C8" s="109"/>
      <c r="D8" s="110"/>
      <c r="E8" s="17">
        <f>E9+E17</f>
        <v>26</v>
      </c>
      <c r="F8" s="18"/>
      <c r="G8" s="19"/>
    </row>
    <row r="9" spans="1:8" ht="51.75" customHeight="1" x14ac:dyDescent="0.3">
      <c r="A9" s="20"/>
      <c r="B9" s="21">
        <v>1.1000000000000001</v>
      </c>
      <c r="C9" s="111" t="s">
        <v>101</v>
      </c>
      <c r="D9" s="111"/>
      <c r="E9" s="22">
        <f>MAX(E10:E16)</f>
        <v>8</v>
      </c>
      <c r="F9" s="18"/>
      <c r="G9" s="19"/>
    </row>
    <row r="10" spans="1:8" ht="21" customHeight="1" x14ac:dyDescent="0.3">
      <c r="A10" s="23"/>
      <c r="B10" s="24"/>
      <c r="C10" s="25" t="s">
        <v>17</v>
      </c>
      <c r="D10" s="26" t="s">
        <v>10</v>
      </c>
      <c r="E10" s="27">
        <v>2</v>
      </c>
      <c r="F10" s="18"/>
      <c r="G10" s="19"/>
    </row>
    <row r="11" spans="1:8" ht="15.75" x14ac:dyDescent="0.3">
      <c r="A11" s="23"/>
      <c r="B11" s="24"/>
      <c r="C11" s="25"/>
      <c r="D11" s="28" t="s">
        <v>11</v>
      </c>
      <c r="E11" s="27"/>
      <c r="F11" s="18"/>
      <c r="G11" s="19"/>
    </row>
    <row r="12" spans="1:8" ht="15.75" x14ac:dyDescent="0.3">
      <c r="A12" s="23"/>
      <c r="B12" s="24"/>
      <c r="C12" s="25" t="s">
        <v>9</v>
      </c>
      <c r="D12" s="26" t="s">
        <v>13</v>
      </c>
      <c r="E12" s="27">
        <v>4</v>
      </c>
      <c r="F12" s="18"/>
      <c r="G12" s="19"/>
    </row>
    <row r="13" spans="1:8" ht="15.75" x14ac:dyDescent="0.3">
      <c r="A13" s="23"/>
      <c r="B13" s="24"/>
      <c r="C13" s="25"/>
      <c r="D13" s="28" t="s">
        <v>11</v>
      </c>
      <c r="E13" s="27"/>
      <c r="F13" s="18"/>
      <c r="G13" s="19"/>
    </row>
    <row r="14" spans="1:8" ht="15.75" x14ac:dyDescent="0.3">
      <c r="A14" s="23"/>
      <c r="B14" s="24"/>
      <c r="C14" s="25" t="s">
        <v>20</v>
      </c>
      <c r="D14" s="26" t="s">
        <v>15</v>
      </c>
      <c r="E14" s="27">
        <v>6</v>
      </c>
      <c r="F14" s="18"/>
      <c r="G14" s="19"/>
    </row>
    <row r="15" spans="1:8" ht="15.75" x14ac:dyDescent="0.3">
      <c r="A15" s="23"/>
      <c r="B15" s="24"/>
      <c r="C15" s="25"/>
      <c r="D15" s="28" t="s">
        <v>11</v>
      </c>
      <c r="E15" s="27"/>
      <c r="F15" s="18"/>
      <c r="G15" s="19"/>
    </row>
    <row r="16" spans="1:8" ht="45" x14ac:dyDescent="0.3">
      <c r="A16" s="23"/>
      <c r="B16" s="24"/>
      <c r="C16" s="29" t="s">
        <v>12</v>
      </c>
      <c r="D16" s="30" t="s">
        <v>16</v>
      </c>
      <c r="E16" s="31">
        <v>8</v>
      </c>
      <c r="F16" s="18"/>
      <c r="G16" s="19"/>
    </row>
    <row r="17" spans="1:8" ht="50.25" customHeight="1" x14ac:dyDescent="0.3">
      <c r="A17" s="23"/>
      <c r="B17" s="21">
        <v>1.2</v>
      </c>
      <c r="C17" s="111" t="s">
        <v>105</v>
      </c>
      <c r="D17" s="111"/>
      <c r="E17" s="32">
        <f>SUM(E18:E22)</f>
        <v>18</v>
      </c>
      <c r="F17" s="18"/>
      <c r="G17" s="19"/>
    </row>
    <row r="18" spans="1:8" ht="86.25" customHeight="1" x14ac:dyDescent="0.3">
      <c r="A18" s="23"/>
      <c r="B18" s="24"/>
      <c r="C18" s="25" t="s">
        <v>17</v>
      </c>
      <c r="D18" s="33" t="s">
        <v>104</v>
      </c>
      <c r="E18" s="34">
        <v>3</v>
      </c>
      <c r="F18" s="18" t="s">
        <v>18</v>
      </c>
      <c r="G18" s="19"/>
    </row>
    <row r="19" spans="1:8" ht="381" customHeight="1" x14ac:dyDescent="0.3">
      <c r="A19" s="23"/>
      <c r="B19" s="24"/>
      <c r="C19" s="25" t="s">
        <v>9</v>
      </c>
      <c r="D19" s="35" t="s">
        <v>19</v>
      </c>
      <c r="E19" s="34">
        <v>6</v>
      </c>
      <c r="F19" s="36"/>
      <c r="G19" s="36"/>
      <c r="H19" s="37"/>
    </row>
    <row r="20" spans="1:8" ht="122.25" customHeight="1" x14ac:dyDescent="0.3">
      <c r="A20" s="23"/>
      <c r="B20" s="24"/>
      <c r="C20" s="25" t="s">
        <v>20</v>
      </c>
      <c r="D20" s="33" t="s">
        <v>102</v>
      </c>
      <c r="E20" s="38">
        <v>3</v>
      </c>
      <c r="F20" s="18" t="s">
        <v>21</v>
      </c>
      <c r="G20" s="19"/>
    </row>
    <row r="21" spans="1:8" ht="31.5" customHeight="1" x14ac:dyDescent="0.3">
      <c r="A21" s="23"/>
      <c r="B21" s="24"/>
      <c r="C21" s="25" t="s">
        <v>12</v>
      </c>
      <c r="D21" s="33" t="s">
        <v>22</v>
      </c>
      <c r="E21" s="39">
        <v>3</v>
      </c>
      <c r="F21" s="18"/>
      <c r="G21" s="19"/>
    </row>
    <row r="22" spans="1:8" ht="92.25" customHeight="1" x14ac:dyDescent="0.3">
      <c r="A22" s="40"/>
      <c r="B22" s="41"/>
      <c r="C22" s="25" t="s">
        <v>14</v>
      </c>
      <c r="D22" s="33" t="s">
        <v>23</v>
      </c>
      <c r="E22" s="39">
        <v>3</v>
      </c>
      <c r="F22" s="18"/>
      <c r="G22" s="19"/>
    </row>
    <row r="23" spans="1:8" ht="54.75" customHeight="1" x14ac:dyDescent="0.3">
      <c r="A23" s="44" t="s">
        <v>24</v>
      </c>
      <c r="B23" s="108" t="s">
        <v>25</v>
      </c>
      <c r="C23" s="112"/>
      <c r="D23" s="113"/>
      <c r="E23" s="45">
        <f>E24+E25+E26+E27</f>
        <v>10</v>
      </c>
      <c r="F23" s="18"/>
      <c r="G23" s="19"/>
    </row>
    <row r="24" spans="1:8" ht="105.75" customHeight="1" x14ac:dyDescent="0.3">
      <c r="A24" s="20"/>
      <c r="B24" s="21" t="s">
        <v>26</v>
      </c>
      <c r="C24" s="111" t="s">
        <v>27</v>
      </c>
      <c r="D24" s="111"/>
      <c r="E24" s="46">
        <v>3</v>
      </c>
      <c r="F24" s="18"/>
      <c r="G24" s="19" t="s">
        <v>28</v>
      </c>
    </row>
    <row r="25" spans="1:8" ht="146.25" customHeight="1" x14ac:dyDescent="0.3">
      <c r="A25" s="23"/>
      <c r="B25" s="21" t="s">
        <v>29</v>
      </c>
      <c r="C25" s="104" t="s">
        <v>30</v>
      </c>
      <c r="D25" s="105"/>
      <c r="E25" s="46">
        <v>2</v>
      </c>
      <c r="F25" s="47" t="s">
        <v>31</v>
      </c>
      <c r="G25" s="48" t="s">
        <v>32</v>
      </c>
    </row>
    <row r="26" spans="1:8" ht="153" customHeight="1" x14ac:dyDescent="0.3">
      <c r="A26" s="23"/>
      <c r="B26" s="49" t="s">
        <v>33</v>
      </c>
      <c r="C26" s="104" t="s">
        <v>34</v>
      </c>
      <c r="D26" s="115"/>
      <c r="E26" s="46">
        <v>3</v>
      </c>
      <c r="F26" s="36"/>
      <c r="G26" s="50"/>
    </row>
    <row r="27" spans="1:8" ht="30.75" customHeight="1" x14ac:dyDescent="0.3">
      <c r="A27" s="23"/>
      <c r="B27" s="49" t="s">
        <v>35</v>
      </c>
      <c r="C27" s="116" t="s">
        <v>36</v>
      </c>
      <c r="D27" s="117"/>
      <c r="E27" s="46">
        <v>2</v>
      </c>
      <c r="F27" s="36"/>
      <c r="G27" s="50"/>
    </row>
    <row r="28" spans="1:8" ht="34.5" customHeight="1" x14ac:dyDescent="0.3">
      <c r="A28" s="51"/>
      <c r="B28" s="42"/>
      <c r="C28" s="52" t="s">
        <v>17</v>
      </c>
      <c r="D28" s="52" t="s">
        <v>37</v>
      </c>
      <c r="E28" s="53">
        <v>1</v>
      </c>
      <c r="F28" s="54" t="s">
        <v>38</v>
      </c>
      <c r="G28" s="55"/>
    </row>
    <row r="29" spans="1:8" ht="32.25" customHeight="1" x14ac:dyDescent="0.3">
      <c r="A29" s="51"/>
      <c r="B29" s="42"/>
      <c r="C29" s="56" t="s">
        <v>9</v>
      </c>
      <c r="D29" s="57" t="s">
        <v>39</v>
      </c>
      <c r="E29" s="58">
        <v>1</v>
      </c>
      <c r="F29" s="54"/>
      <c r="G29" s="55"/>
    </row>
    <row r="30" spans="1:8" ht="46.5" customHeight="1" x14ac:dyDescent="0.3">
      <c r="A30" s="16" t="s">
        <v>40</v>
      </c>
      <c r="B30" s="118" t="s">
        <v>41</v>
      </c>
      <c r="C30" s="112"/>
      <c r="D30" s="113"/>
      <c r="E30" s="17">
        <f>E31+E32</f>
        <v>6</v>
      </c>
      <c r="F30" s="18"/>
      <c r="G30" s="19"/>
    </row>
    <row r="31" spans="1:8" ht="47.25" customHeight="1" x14ac:dyDescent="0.3">
      <c r="A31" s="59"/>
      <c r="B31" s="21" t="s">
        <v>42</v>
      </c>
      <c r="C31" s="119" t="s">
        <v>43</v>
      </c>
      <c r="D31" s="120"/>
      <c r="E31" s="60">
        <v>2</v>
      </c>
      <c r="F31" s="18"/>
      <c r="G31" s="19"/>
    </row>
    <row r="32" spans="1:8" ht="48.75" customHeight="1" x14ac:dyDescent="0.3">
      <c r="A32" s="51"/>
      <c r="B32" s="21" t="s">
        <v>44</v>
      </c>
      <c r="C32" s="111" t="s">
        <v>45</v>
      </c>
      <c r="D32" s="111"/>
      <c r="E32" s="32">
        <v>4</v>
      </c>
      <c r="F32" s="18"/>
      <c r="G32" s="19"/>
    </row>
    <row r="33" spans="1:7" ht="32.25" customHeight="1" x14ac:dyDescent="0.3">
      <c r="A33" s="61" t="s">
        <v>46</v>
      </c>
      <c r="B33" s="121" t="s">
        <v>47</v>
      </c>
      <c r="C33" s="122"/>
      <c r="D33" s="123"/>
      <c r="E33" s="62">
        <f>E34+E44</f>
        <v>8</v>
      </c>
      <c r="F33" s="18"/>
      <c r="G33" s="19"/>
    </row>
    <row r="34" spans="1:7" ht="34.5" customHeight="1" x14ac:dyDescent="0.3">
      <c r="A34" s="23"/>
      <c r="B34" s="21" t="s">
        <v>48</v>
      </c>
      <c r="C34" s="111" t="s">
        <v>49</v>
      </c>
      <c r="D34" s="111"/>
      <c r="E34" s="22">
        <f>E35+E39</f>
        <v>5</v>
      </c>
      <c r="F34" s="18"/>
      <c r="G34" s="19"/>
    </row>
    <row r="35" spans="1:7" ht="48.75" customHeight="1" x14ac:dyDescent="0.3">
      <c r="A35" s="51"/>
      <c r="B35" s="42"/>
      <c r="C35" s="33" t="s">
        <v>17</v>
      </c>
      <c r="D35" s="63" t="s">
        <v>50</v>
      </c>
      <c r="E35" s="64">
        <f>MAX(E36,E37,E38)</f>
        <v>2</v>
      </c>
      <c r="F35" s="47" t="s">
        <v>51</v>
      </c>
      <c r="G35" s="65" t="s">
        <v>52</v>
      </c>
    </row>
    <row r="36" spans="1:7" ht="16.5" customHeight="1" x14ac:dyDescent="0.3">
      <c r="A36" s="51"/>
      <c r="B36" s="42"/>
      <c r="C36" s="33"/>
      <c r="D36" s="33" t="s">
        <v>53</v>
      </c>
      <c r="E36" s="66">
        <v>2</v>
      </c>
      <c r="F36" s="18"/>
      <c r="G36" s="19"/>
    </row>
    <row r="37" spans="1:7" ht="16.5" customHeight="1" x14ac:dyDescent="0.3">
      <c r="A37" s="51"/>
      <c r="B37" s="42"/>
      <c r="C37" s="33"/>
      <c r="D37" s="33" t="s">
        <v>54</v>
      </c>
      <c r="E37" s="66">
        <v>1</v>
      </c>
      <c r="F37" s="54"/>
      <c r="G37" s="55" t="s">
        <v>55</v>
      </c>
    </row>
    <row r="38" spans="1:7" ht="17.25" customHeight="1" x14ac:dyDescent="0.3">
      <c r="A38" s="51"/>
      <c r="B38" s="42"/>
      <c r="C38" s="33"/>
      <c r="D38" s="33" t="s">
        <v>56</v>
      </c>
      <c r="E38" s="66">
        <v>0</v>
      </c>
      <c r="F38" s="18"/>
      <c r="G38" s="19"/>
    </row>
    <row r="39" spans="1:7" ht="45" customHeight="1" x14ac:dyDescent="0.3">
      <c r="A39" s="51"/>
      <c r="B39" s="42"/>
      <c r="C39" s="33" t="s">
        <v>9</v>
      </c>
      <c r="D39" s="63" t="s">
        <v>57</v>
      </c>
      <c r="E39" s="67">
        <f>MAX(E40,E41,E43)</f>
        <v>3</v>
      </c>
      <c r="F39" s="18"/>
      <c r="G39" s="19"/>
    </row>
    <row r="40" spans="1:7" ht="16.5" customHeight="1" x14ac:dyDescent="0.3">
      <c r="A40" s="51"/>
      <c r="B40" s="42"/>
      <c r="C40" s="33"/>
      <c r="D40" s="33" t="s">
        <v>58</v>
      </c>
      <c r="E40" s="68">
        <v>3</v>
      </c>
      <c r="F40" s="18"/>
      <c r="G40" s="19"/>
    </row>
    <row r="41" spans="1:7" ht="15.75" customHeight="1" x14ac:dyDescent="0.3">
      <c r="A41" s="51"/>
      <c r="B41" s="42"/>
      <c r="C41" s="33"/>
      <c r="D41" s="33" t="s">
        <v>59</v>
      </c>
      <c r="E41" s="68">
        <v>2</v>
      </c>
      <c r="F41" s="18"/>
      <c r="G41" s="19"/>
    </row>
    <row r="42" spans="1:7" ht="15.75" customHeight="1" x14ac:dyDescent="0.3">
      <c r="A42" s="51"/>
      <c r="B42" s="42"/>
      <c r="C42" s="33"/>
      <c r="D42" s="33" t="s">
        <v>60</v>
      </c>
      <c r="E42" s="68">
        <v>1</v>
      </c>
      <c r="F42" s="18"/>
      <c r="G42" s="19"/>
    </row>
    <row r="43" spans="1:7" ht="15" customHeight="1" x14ac:dyDescent="0.3">
      <c r="A43" s="51"/>
      <c r="B43" s="42"/>
      <c r="C43" s="56"/>
      <c r="D43" s="56" t="s">
        <v>61</v>
      </c>
      <c r="E43" s="68">
        <v>0</v>
      </c>
      <c r="F43" s="18"/>
      <c r="G43" s="19"/>
    </row>
    <row r="44" spans="1:7" ht="33" customHeight="1" x14ac:dyDescent="0.3">
      <c r="A44" s="23"/>
      <c r="B44" s="21" t="s">
        <v>62</v>
      </c>
      <c r="C44" s="111" t="s">
        <v>63</v>
      </c>
      <c r="D44" s="114"/>
      <c r="E44" s="32">
        <f>E45+E48+E49</f>
        <v>3</v>
      </c>
      <c r="F44" s="18"/>
      <c r="G44" s="19"/>
    </row>
    <row r="45" spans="1:7" ht="78.75" customHeight="1" x14ac:dyDescent="0.3">
      <c r="A45" s="23"/>
      <c r="B45" s="42"/>
      <c r="C45" s="33" t="s">
        <v>64</v>
      </c>
      <c r="D45" s="33" t="s">
        <v>65</v>
      </c>
      <c r="E45" s="69">
        <v>1</v>
      </c>
      <c r="F45" s="54" t="s">
        <v>66</v>
      </c>
      <c r="G45" s="55"/>
    </row>
    <row r="46" spans="1:7" ht="18" customHeight="1" x14ac:dyDescent="0.3">
      <c r="A46" s="23"/>
      <c r="B46" s="42"/>
      <c r="C46" s="33"/>
      <c r="D46" s="70" t="s">
        <v>11</v>
      </c>
      <c r="E46" s="69"/>
      <c r="F46" s="54"/>
      <c r="G46" s="55"/>
    </row>
    <row r="47" spans="1:7" ht="72" customHeight="1" x14ac:dyDescent="0.3">
      <c r="A47" s="23"/>
      <c r="B47" s="42"/>
      <c r="C47" s="33" t="s">
        <v>67</v>
      </c>
      <c r="D47" s="33" t="s">
        <v>68</v>
      </c>
      <c r="E47" s="69">
        <v>1</v>
      </c>
      <c r="F47" s="54" t="s">
        <v>66</v>
      </c>
      <c r="G47" s="55"/>
    </row>
    <row r="48" spans="1:7" ht="38.25" customHeight="1" x14ac:dyDescent="0.3">
      <c r="A48" s="23"/>
      <c r="B48" s="42"/>
      <c r="C48" s="33" t="s">
        <v>9</v>
      </c>
      <c r="D48" s="33" t="s">
        <v>69</v>
      </c>
      <c r="E48" s="69">
        <v>1</v>
      </c>
      <c r="F48" s="54"/>
      <c r="G48" s="55"/>
    </row>
    <row r="49" spans="1:7" ht="64.5" customHeight="1" x14ac:dyDescent="0.3">
      <c r="A49" s="23"/>
      <c r="B49" s="42"/>
      <c r="C49" s="33" t="s">
        <v>20</v>
      </c>
      <c r="D49" s="33" t="s">
        <v>70</v>
      </c>
      <c r="E49" s="69">
        <v>1</v>
      </c>
      <c r="F49" s="54"/>
      <c r="G49" s="55"/>
    </row>
    <row r="50" spans="1:7" s="78" customFormat="1" ht="88.5" customHeight="1" x14ac:dyDescent="0.3">
      <c r="A50" s="71">
        <v>5</v>
      </c>
      <c r="B50" s="72"/>
      <c r="C50" s="73"/>
      <c r="D50" s="74" t="s">
        <v>108</v>
      </c>
      <c r="E50" s="75">
        <f>E51+E52</f>
        <v>5</v>
      </c>
      <c r="F50" s="76"/>
      <c r="G50" s="77"/>
    </row>
    <row r="51" spans="1:7" s="78" customFormat="1" ht="30.75" customHeight="1" x14ac:dyDescent="0.3">
      <c r="A51" s="23"/>
      <c r="B51" s="42"/>
      <c r="C51" s="33" t="s">
        <v>17</v>
      </c>
      <c r="D51" s="79" t="s">
        <v>71</v>
      </c>
      <c r="E51" s="80">
        <v>5</v>
      </c>
      <c r="F51" s="81"/>
      <c r="G51" s="77"/>
    </row>
    <row r="52" spans="1:7" s="78" customFormat="1" ht="30.75" customHeight="1" x14ac:dyDescent="0.3">
      <c r="A52" s="23"/>
      <c r="B52" s="42"/>
      <c r="C52" s="33" t="s">
        <v>9</v>
      </c>
      <c r="D52" s="79" t="s">
        <v>72</v>
      </c>
      <c r="E52" s="80">
        <v>0</v>
      </c>
      <c r="F52" s="81"/>
      <c r="G52" s="77"/>
    </row>
    <row r="53" spans="1:7" s="78" customFormat="1" ht="79.5" customHeight="1" x14ac:dyDescent="0.3">
      <c r="A53" s="61">
        <v>6</v>
      </c>
      <c r="B53" s="72"/>
      <c r="C53" s="73"/>
      <c r="D53" s="74" t="s">
        <v>73</v>
      </c>
      <c r="E53" s="75">
        <f>E54+E55</f>
        <v>5</v>
      </c>
      <c r="F53" s="76"/>
      <c r="G53" s="77"/>
    </row>
    <row r="54" spans="1:7" s="78" customFormat="1" ht="30.75" customHeight="1" x14ac:dyDescent="0.3">
      <c r="A54" s="23"/>
      <c r="B54" s="42"/>
      <c r="C54" s="33" t="s">
        <v>17</v>
      </c>
      <c r="D54" s="79" t="s">
        <v>71</v>
      </c>
      <c r="E54" s="80">
        <v>5</v>
      </c>
      <c r="F54" s="81"/>
      <c r="G54" s="77"/>
    </row>
    <row r="55" spans="1:7" s="78" customFormat="1" ht="30.75" customHeight="1" x14ac:dyDescent="0.3">
      <c r="A55" s="23"/>
      <c r="B55" s="42"/>
      <c r="C55" s="33" t="s">
        <v>9</v>
      </c>
      <c r="D55" s="79" t="s">
        <v>72</v>
      </c>
      <c r="E55" s="80">
        <v>0</v>
      </c>
      <c r="F55" s="81"/>
      <c r="G55" s="77"/>
    </row>
    <row r="56" spans="1:7" s="78" customFormat="1" ht="77.25" customHeight="1" x14ac:dyDescent="0.3">
      <c r="A56" s="61">
        <v>7</v>
      </c>
      <c r="B56" s="74"/>
      <c r="C56" s="71"/>
      <c r="D56" s="74" t="s">
        <v>109</v>
      </c>
      <c r="E56" s="82">
        <f>MAX(E57:E67)</f>
        <v>12</v>
      </c>
      <c r="F56" s="76"/>
      <c r="G56" s="77"/>
    </row>
    <row r="57" spans="1:7" s="78" customFormat="1" ht="30.75" customHeight="1" x14ac:dyDescent="0.3">
      <c r="A57" s="23"/>
      <c r="B57" s="42"/>
      <c r="C57" s="43" t="s">
        <v>17</v>
      </c>
      <c r="D57" s="83" t="s">
        <v>74</v>
      </c>
      <c r="E57" s="84">
        <v>12</v>
      </c>
      <c r="F57" s="81"/>
      <c r="G57" s="77"/>
    </row>
    <row r="58" spans="1:7" s="78" customFormat="1" ht="30.75" customHeight="1" x14ac:dyDescent="0.3">
      <c r="A58" s="23"/>
      <c r="B58" s="42"/>
      <c r="C58" s="43" t="s">
        <v>9</v>
      </c>
      <c r="D58" s="83" t="s">
        <v>75</v>
      </c>
      <c r="E58" s="84">
        <v>8</v>
      </c>
      <c r="F58" s="81"/>
      <c r="G58" s="77"/>
    </row>
    <row r="59" spans="1:7" s="78" customFormat="1" ht="30.75" customHeight="1" x14ac:dyDescent="0.3">
      <c r="A59" s="23"/>
      <c r="B59" s="42"/>
      <c r="C59" s="43" t="s">
        <v>20</v>
      </c>
      <c r="D59" s="83" t="s">
        <v>76</v>
      </c>
      <c r="E59" s="84">
        <v>4</v>
      </c>
      <c r="F59" s="81"/>
      <c r="G59" s="77"/>
    </row>
    <row r="60" spans="1:7" s="78" customFormat="1" ht="30.75" customHeight="1" x14ac:dyDescent="0.3">
      <c r="A60" s="23"/>
      <c r="B60" s="42"/>
      <c r="C60" s="43" t="s">
        <v>12</v>
      </c>
      <c r="D60" s="83" t="s">
        <v>77</v>
      </c>
      <c r="E60" s="84">
        <v>0</v>
      </c>
      <c r="F60" s="81"/>
      <c r="G60" s="77"/>
    </row>
    <row r="61" spans="1:7" s="78" customFormat="1" ht="48.75" customHeight="1" x14ac:dyDescent="0.3">
      <c r="A61" s="71">
        <v>8</v>
      </c>
      <c r="B61" s="74"/>
      <c r="C61" s="71"/>
      <c r="D61" s="85" t="s">
        <v>78</v>
      </c>
      <c r="E61" s="86">
        <f>E62+E63</f>
        <v>5</v>
      </c>
      <c r="F61" s="81"/>
      <c r="G61" s="77"/>
    </row>
    <row r="62" spans="1:7" s="78" customFormat="1" ht="30.75" customHeight="1" x14ac:dyDescent="0.3">
      <c r="A62" s="23"/>
      <c r="B62" s="42"/>
      <c r="C62" s="33" t="s">
        <v>17</v>
      </c>
      <c r="D62" s="79" t="s">
        <v>71</v>
      </c>
      <c r="E62" s="80">
        <v>5</v>
      </c>
      <c r="F62" s="81"/>
      <c r="G62" s="77"/>
    </row>
    <row r="63" spans="1:7" s="78" customFormat="1" ht="30.75" customHeight="1" x14ac:dyDescent="0.3">
      <c r="A63" s="23"/>
      <c r="B63" s="42"/>
      <c r="C63" s="33" t="s">
        <v>79</v>
      </c>
      <c r="D63" s="79" t="s">
        <v>72</v>
      </c>
      <c r="E63" s="80">
        <v>0</v>
      </c>
      <c r="F63" s="81"/>
      <c r="G63" s="77"/>
    </row>
    <row r="64" spans="1:7" s="78" customFormat="1" ht="35.25" customHeight="1" x14ac:dyDescent="0.3">
      <c r="A64" s="71">
        <v>9</v>
      </c>
      <c r="B64" s="74"/>
      <c r="C64" s="71"/>
      <c r="D64" s="74" t="s">
        <v>80</v>
      </c>
      <c r="E64" s="87">
        <f>MAX(E65:E67)</f>
        <v>10</v>
      </c>
      <c r="F64" s="74"/>
      <c r="G64" s="77"/>
    </row>
    <row r="65" spans="1:7" s="94" customFormat="1" ht="52.5" customHeight="1" x14ac:dyDescent="0.3">
      <c r="A65" s="88"/>
      <c r="B65" s="89"/>
      <c r="C65" s="90" t="s">
        <v>17</v>
      </c>
      <c r="D65" s="91" t="s">
        <v>81</v>
      </c>
      <c r="E65" s="92">
        <v>5</v>
      </c>
      <c r="F65" s="89"/>
      <c r="G65" s="93"/>
    </row>
    <row r="66" spans="1:7" s="94" customFormat="1" ht="29.25" customHeight="1" x14ac:dyDescent="0.3">
      <c r="A66" s="88"/>
      <c r="B66" s="89"/>
      <c r="C66" s="90" t="s">
        <v>9</v>
      </c>
      <c r="D66" s="91" t="s">
        <v>82</v>
      </c>
      <c r="E66" s="92">
        <v>8</v>
      </c>
      <c r="F66" s="89"/>
      <c r="G66" s="93"/>
    </row>
    <row r="67" spans="1:7" s="94" customFormat="1" ht="41.25" customHeight="1" x14ac:dyDescent="0.3">
      <c r="A67" s="88"/>
      <c r="B67" s="89"/>
      <c r="C67" s="90" t="s">
        <v>20</v>
      </c>
      <c r="D67" s="91" t="s">
        <v>83</v>
      </c>
      <c r="E67" s="92">
        <v>10</v>
      </c>
      <c r="F67" s="89"/>
      <c r="G67" s="93"/>
    </row>
    <row r="68" spans="1:7" s="78" customFormat="1" ht="53.25" customHeight="1" x14ac:dyDescent="0.3">
      <c r="A68" s="71">
        <v>10</v>
      </c>
      <c r="B68" s="74"/>
      <c r="C68" s="71"/>
      <c r="D68" s="74" t="s">
        <v>84</v>
      </c>
      <c r="E68" s="87">
        <f>E69+E70</f>
        <v>5</v>
      </c>
      <c r="F68" s="74"/>
      <c r="G68" s="77"/>
    </row>
    <row r="69" spans="1:7" s="94" customFormat="1" ht="30" customHeight="1" x14ac:dyDescent="0.3">
      <c r="A69" s="88"/>
      <c r="B69" s="89"/>
      <c r="C69" s="90" t="s">
        <v>17</v>
      </c>
      <c r="D69" s="95" t="s">
        <v>71</v>
      </c>
      <c r="E69" s="92">
        <v>5</v>
      </c>
      <c r="F69" s="89"/>
      <c r="G69" s="93"/>
    </row>
    <row r="70" spans="1:7" s="94" customFormat="1" ht="30" customHeight="1" x14ac:dyDescent="0.3">
      <c r="A70" s="88"/>
      <c r="B70" s="89"/>
      <c r="C70" s="90" t="s">
        <v>9</v>
      </c>
      <c r="D70" s="95" t="s">
        <v>72</v>
      </c>
      <c r="E70" s="92">
        <v>0</v>
      </c>
      <c r="F70" s="89"/>
      <c r="G70" s="93"/>
    </row>
    <row r="71" spans="1:7" s="78" customFormat="1" ht="62.25" customHeight="1" x14ac:dyDescent="0.3">
      <c r="A71" s="71">
        <v>11</v>
      </c>
      <c r="B71" s="74"/>
      <c r="C71" s="71"/>
      <c r="D71" s="74" t="s">
        <v>85</v>
      </c>
      <c r="E71" s="87">
        <f>MAX(E72:E74)</f>
        <v>8</v>
      </c>
      <c r="F71" s="74"/>
      <c r="G71" s="77"/>
    </row>
    <row r="72" spans="1:7" s="78" customFormat="1" ht="48.75" customHeight="1" x14ac:dyDescent="0.3">
      <c r="A72" s="23"/>
      <c r="B72" s="42"/>
      <c r="C72" s="33" t="s">
        <v>17</v>
      </c>
      <c r="D72" s="96" t="s">
        <v>86</v>
      </c>
      <c r="E72" s="80">
        <v>0</v>
      </c>
      <c r="F72" s="81"/>
      <c r="G72" s="77"/>
    </row>
    <row r="73" spans="1:7" s="78" customFormat="1" ht="47.25" customHeight="1" x14ac:dyDescent="0.3">
      <c r="A73" s="23"/>
      <c r="B73" s="42"/>
      <c r="C73" s="33" t="s">
        <v>9</v>
      </c>
      <c r="D73" s="96" t="s">
        <v>87</v>
      </c>
      <c r="E73" s="80">
        <v>4</v>
      </c>
      <c r="F73" s="81"/>
      <c r="G73" s="77"/>
    </row>
    <row r="74" spans="1:7" s="78" customFormat="1" ht="18.75" customHeight="1" x14ac:dyDescent="0.3">
      <c r="A74" s="23"/>
      <c r="B74" s="42"/>
      <c r="C74" s="33" t="s">
        <v>20</v>
      </c>
      <c r="D74" s="96" t="s">
        <v>88</v>
      </c>
      <c r="E74" s="80">
        <v>8</v>
      </c>
      <c r="F74" s="81"/>
      <c r="G74" s="77"/>
    </row>
    <row r="75" spans="1:7" x14ac:dyDescent="0.25">
      <c r="C75" s="7"/>
      <c r="D75" s="10"/>
      <c r="E75" s="9"/>
    </row>
    <row r="76" spans="1:7" x14ac:dyDescent="0.25">
      <c r="C76" s="7"/>
      <c r="D76" s="98" t="s">
        <v>89</v>
      </c>
      <c r="E76" s="99">
        <f>E71+E68+E64+E56+E61+E53+E50+E33+E30+E23+E8</f>
        <v>100</v>
      </c>
    </row>
    <row r="77" spans="1:7" x14ac:dyDescent="0.25">
      <c r="C77" s="7"/>
      <c r="D77" s="10"/>
      <c r="E77" s="9"/>
    </row>
    <row r="78" spans="1:7" ht="16.5" x14ac:dyDescent="0.25">
      <c r="C78" s="24"/>
      <c r="D78" s="100" t="s">
        <v>90</v>
      </c>
      <c r="E78" s="9"/>
    </row>
    <row r="79" spans="1:7" ht="45" x14ac:dyDescent="0.25">
      <c r="C79" s="25">
        <v>1</v>
      </c>
      <c r="D79" s="101" t="s">
        <v>91</v>
      </c>
      <c r="E79" s="9"/>
    </row>
    <row r="80" spans="1:7" ht="30" x14ac:dyDescent="0.25">
      <c r="C80" s="25">
        <f>C79+1</f>
        <v>2</v>
      </c>
      <c r="D80" s="26" t="s">
        <v>92</v>
      </c>
      <c r="E80" s="9"/>
    </row>
    <row r="81" spans="3:5" x14ac:dyDescent="0.25">
      <c r="C81" s="25">
        <f t="shared" ref="C81:C87" si="0">C80+1</f>
        <v>3</v>
      </c>
      <c r="D81" s="26" t="s">
        <v>93</v>
      </c>
      <c r="E81" s="9"/>
    </row>
    <row r="82" spans="3:5" ht="63" customHeight="1" x14ac:dyDescent="0.25">
      <c r="C82" s="25">
        <f t="shared" si="0"/>
        <v>4</v>
      </c>
      <c r="D82" s="26" t="s">
        <v>94</v>
      </c>
      <c r="E82" s="9"/>
    </row>
    <row r="83" spans="3:5" ht="125.25" customHeight="1" x14ac:dyDescent="0.25">
      <c r="C83" s="25">
        <f t="shared" si="0"/>
        <v>5</v>
      </c>
      <c r="D83" s="26" t="s">
        <v>95</v>
      </c>
      <c r="E83" s="9"/>
    </row>
    <row r="84" spans="3:5" ht="60" x14ac:dyDescent="0.25">
      <c r="C84" s="25">
        <f t="shared" si="0"/>
        <v>6</v>
      </c>
      <c r="D84" s="26" t="s">
        <v>96</v>
      </c>
      <c r="E84" s="9"/>
    </row>
    <row r="85" spans="3:5" ht="150" x14ac:dyDescent="0.25">
      <c r="C85" s="25">
        <f t="shared" si="0"/>
        <v>7</v>
      </c>
      <c r="D85" s="26" t="s">
        <v>97</v>
      </c>
      <c r="E85" s="9"/>
    </row>
    <row r="86" spans="3:5" ht="30" x14ac:dyDescent="0.25">
      <c r="C86" s="25">
        <f t="shared" si="0"/>
        <v>8</v>
      </c>
      <c r="D86" s="102" t="s">
        <v>98</v>
      </c>
      <c r="E86" s="9"/>
    </row>
    <row r="87" spans="3:5" ht="75" x14ac:dyDescent="0.25">
      <c r="C87" s="25">
        <f t="shared" si="0"/>
        <v>9</v>
      </c>
      <c r="D87" s="102" t="s">
        <v>106</v>
      </c>
      <c r="E87" s="9"/>
    </row>
    <row r="88" spans="3:5" ht="30" x14ac:dyDescent="0.25">
      <c r="C88" s="25">
        <v>10</v>
      </c>
      <c r="D88" s="43" t="s">
        <v>107</v>
      </c>
      <c r="E88" s="9"/>
    </row>
    <row r="89" spans="3:5" ht="30" x14ac:dyDescent="0.25">
      <c r="C89" s="103">
        <v>11</v>
      </c>
      <c r="D89" s="26" t="s">
        <v>99</v>
      </c>
      <c r="E89" s="9"/>
    </row>
    <row r="90" spans="3:5" ht="66.75" customHeight="1" x14ac:dyDescent="0.25">
      <c r="C90" s="25">
        <v>12</v>
      </c>
      <c r="D90" s="28" t="s">
        <v>100</v>
      </c>
      <c r="E90" s="9"/>
    </row>
    <row r="91" spans="3:5" x14ac:dyDescent="0.25">
      <c r="C91" s="7"/>
      <c r="D91" s="10"/>
      <c r="E91" s="9"/>
    </row>
    <row r="92" spans="3:5" x14ac:dyDescent="0.25">
      <c r="C92" s="7"/>
      <c r="D92" s="10"/>
      <c r="E92" s="9"/>
    </row>
    <row r="93" spans="3:5" x14ac:dyDescent="0.25">
      <c r="C93" s="7"/>
      <c r="D93" s="10"/>
      <c r="E93" s="9"/>
    </row>
    <row r="94" spans="3:5" x14ac:dyDescent="0.25">
      <c r="C94" s="7"/>
      <c r="D94" s="10"/>
      <c r="E94" s="9"/>
    </row>
    <row r="95" spans="3:5" x14ac:dyDescent="0.25">
      <c r="C95" s="7"/>
      <c r="D95" s="10"/>
      <c r="E95" s="9"/>
    </row>
    <row r="96" spans="3:5" x14ac:dyDescent="0.25">
      <c r="C96" s="7"/>
      <c r="D96" s="10"/>
      <c r="E96" s="9"/>
    </row>
    <row r="97" spans="3:5" x14ac:dyDescent="0.25">
      <c r="C97" s="7"/>
      <c r="D97" s="10"/>
      <c r="E97" s="9"/>
    </row>
    <row r="98" spans="3:5" x14ac:dyDescent="0.25">
      <c r="C98" s="7"/>
      <c r="D98" s="10"/>
      <c r="E98" s="9"/>
    </row>
    <row r="99" spans="3:5" x14ac:dyDescent="0.25">
      <c r="C99" s="7"/>
      <c r="D99" s="10"/>
      <c r="E99" s="9"/>
    </row>
    <row r="100" spans="3:5" x14ac:dyDescent="0.25">
      <c r="C100" s="7"/>
      <c r="D100" s="10"/>
      <c r="E100" s="9"/>
    </row>
    <row r="101" spans="3:5" x14ac:dyDescent="0.25">
      <c r="C101" s="7"/>
      <c r="D101" s="10"/>
      <c r="E101" s="9"/>
    </row>
    <row r="102" spans="3:5" x14ac:dyDescent="0.25">
      <c r="C102" s="7"/>
      <c r="D102" s="10"/>
      <c r="E102" s="9"/>
    </row>
    <row r="103" spans="3:5" x14ac:dyDescent="0.25">
      <c r="C103" s="7"/>
      <c r="D103" s="10"/>
      <c r="E103" s="9"/>
    </row>
    <row r="104" spans="3:5" x14ac:dyDescent="0.25">
      <c r="C104" s="7"/>
      <c r="D104" s="10"/>
      <c r="E104" s="9"/>
    </row>
  </sheetData>
  <mergeCells count="18">
    <mergeCell ref="C34:D34"/>
    <mergeCell ref="C44:D44"/>
    <mergeCell ref="C26:D26"/>
    <mergeCell ref="C27:D27"/>
    <mergeCell ref="B30:D30"/>
    <mergeCell ref="C31:D31"/>
    <mergeCell ref="C32:D32"/>
    <mergeCell ref="B33:D33"/>
    <mergeCell ref="C25:D25"/>
    <mergeCell ref="B1:D1"/>
    <mergeCell ref="B2:D2"/>
    <mergeCell ref="B3:D3"/>
    <mergeCell ref="B4:D4"/>
    <mergeCell ref="B8:D8"/>
    <mergeCell ref="C9:D9"/>
    <mergeCell ref="C17:D17"/>
    <mergeCell ref="B23:D23"/>
    <mergeCell ref="C24:D24"/>
  </mergeCells>
  <pageMargins left="0.25" right="0.25"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 Doru</dc:creator>
  <cp:lastModifiedBy>Ana Maria Doru</cp:lastModifiedBy>
  <cp:lastPrinted>2019-10-10T13:27:20Z</cp:lastPrinted>
  <dcterms:created xsi:type="dcterms:W3CDTF">2018-07-22T19:13:31Z</dcterms:created>
  <dcterms:modified xsi:type="dcterms:W3CDTF">2019-10-10T13:27:22Z</dcterms:modified>
</cp:coreProperties>
</file>